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0" yWindow="0" windowWidth="13540" windowHeight="15540"/>
  </bookViews>
  <sheets>
    <sheet name="Rechnung" sheetId="1" r:id="rId1"/>
  </sheets>
  <definedNames>
    <definedName name="_xlnm.Print_Area" localSheetId="0">Rechnung!$A$1:$D$81</definedName>
    <definedName name="InvoiceNoDetails">"InvoiceDetails[Invoice No]"</definedName>
    <definedName name="rngInvoice">Rechnung!$D$2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68" i="1" l="1"/>
  <c r="D26" i="1"/>
  <c r="D17" i="1"/>
  <c r="D18" i="1"/>
  <c r="D19" i="1"/>
  <c r="D20" i="1"/>
  <c r="D21" i="1"/>
  <c r="D22" i="1"/>
  <c r="D24" i="1"/>
  <c r="D29"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71" i="1"/>
  <c r="D76" i="1"/>
  <c r="D74" i="1"/>
  <c r="D73" i="1"/>
  <c r="D75" i="1"/>
</calcChain>
</file>

<file path=xl/comments1.xml><?xml version="1.0" encoding="utf-8"?>
<comments xmlns="http://schemas.openxmlformats.org/spreadsheetml/2006/main">
  <authors>
    <author xml:space="preserve">   </author>
  </authors>
  <commentList>
    <comment ref="G3" authorId="0">
      <text>
        <r>
          <rPr>
            <b/>
            <sz val="9"/>
            <color indexed="81"/>
            <rFont val="Geneva"/>
          </rPr>
          <t>Wenden Sie auf einfache Weise Ihr eigenes Firmenlayout auf diese Vorlage an. Diese Vorlage wird mithilfe von Designs formatiert, die Ihnen das Anwenden von Schriftarten, Farben und grafischen Formatierungseffekten auf eine gesamte Arbeitsmappe mit nur einem Mausklick ermöglichen.
Designs finden Sie auf der Registerkarte „Start“ in der Gruppe „Designs“. Wählen Sie unter Dutzenden von integrierten Designs im Katalog „Designs“ aus, oder durchsuchen Sie die Optionen zum Ändern von Schriftarten oder Farben von Designs.</t>
        </r>
      </text>
    </comment>
    <comment ref="F14" authorId="0">
      <text>
        <r>
          <rPr>
            <b/>
            <sz val="9"/>
            <color indexed="81"/>
            <rFont val="Geneva"/>
          </rPr>
          <t>Bearbeiten Sie Daten in den Spalten „Beschreibung“, „Einheiten“ und „Stückkosten“ nach Bedarf. Die Spalte „Betrag“ wird automatisch berechnet.</t>
        </r>
      </text>
    </comment>
  </commentList>
</comments>
</file>

<file path=xl/sharedStrings.xml><?xml version="1.0" encoding="utf-8"?>
<sst xmlns="http://schemas.openxmlformats.org/spreadsheetml/2006/main" count="79" uniqueCount="74">
  <si>
    <t>[Firmenmotto]</t>
  </si>
  <si>
    <t>Beschreibung</t>
  </si>
  <si>
    <t>Einheiten</t>
  </si>
  <si>
    <t>Stückkosten</t>
  </si>
  <si>
    <t>Betrag</t>
  </si>
  <si>
    <t>Rechnungsdatum:</t>
  </si>
  <si>
    <t>Rechnung an:</t>
  </si>
  <si>
    <t>Adresse:</t>
  </si>
  <si>
    <t>[Datum]</t>
  </si>
  <si>
    <t>[Kontakt]</t>
  </si>
  <si>
    <t>[Kundenadresse Zeile 1]</t>
  </si>
  <si>
    <t>Rechnungszwischensumme</t>
  </si>
  <si>
    <t>Steuersatz</t>
  </si>
  <si>
    <t>Steuerbetrag</t>
  </si>
  <si>
    <t>Sonstige</t>
  </si>
  <si>
    <t>Erhaltene Anzahlung</t>
  </si>
  <si>
    <t>SUMME</t>
  </si>
  <si>
    <t>Vielen Dank für Ihr Vertrauen!</t>
  </si>
  <si>
    <t>Gesamtbetrag fällig innerhalb von 30 Tagen. Überfällige Zahlungen unterliegen einem Dienstaufschlag von 5% pro Monat.</t>
  </si>
  <si>
    <t xml:space="preserve">                                              Sprossen</t>
  </si>
  <si>
    <t>Ersatzglas (ohne Deckel, Sieb und Ständer) klein</t>
  </si>
  <si>
    <t>Ersatzglas (ohne Deckel, Sieb und Ständer) gross</t>
  </si>
  <si>
    <t>Sprossensamen Glas  3100 ml mit Ständer Edelstahl</t>
  </si>
  <si>
    <t>Sprossensamen Glas  1700 ml mit Ständer Edelstahl</t>
  </si>
  <si>
    <t>Ständer Verbinder, in Edelstahl  2 Stück</t>
  </si>
  <si>
    <t>Buch: Sprossen &amp; Mikrogrün von Angelika Fürstler</t>
  </si>
  <si>
    <t>info@sichfreuen.ch</t>
  </si>
  <si>
    <t>www.sichfreuen.ch</t>
  </si>
  <si>
    <t>079 423 38 71</t>
  </si>
  <si>
    <t>5116 Schinznach Bad</t>
  </si>
  <si>
    <t>Unterdorfstr. 37</t>
  </si>
  <si>
    <t>Eugen Riedweg</t>
  </si>
  <si>
    <t xml:space="preserve">                                             Sprossen</t>
  </si>
  <si>
    <t>Alfalfa Bio  250 gramm</t>
  </si>
  <si>
    <t>Basilikum grün Bio  100 gramm</t>
  </si>
  <si>
    <t>Basilikum grün Bio  200 gramm</t>
  </si>
  <si>
    <t>Bockshornklee Bio  250 gramm</t>
  </si>
  <si>
    <t>Brokkoli Bio  250 gramm</t>
  </si>
  <si>
    <t>Buchweizen Bio  500 gramm</t>
  </si>
  <si>
    <t>Ertbsen grün Bio  500 gramm</t>
  </si>
  <si>
    <t>Flohsamen Bio  250 gramm</t>
  </si>
  <si>
    <t>Inkarnatklee Bio  250 gramm</t>
  </si>
  <si>
    <t>Kichererbsen Bio  500 gramm</t>
  </si>
  <si>
    <t>Kohlrabi rosa  Bio  250 gramm</t>
  </si>
  <si>
    <t>Koriander  Bio  100 gramm</t>
  </si>
  <si>
    <t>Kresse  Bio  250 gramm</t>
  </si>
  <si>
    <t>Lauch  Bio  100 gramm</t>
  </si>
  <si>
    <t>Lauch  Bio  200 gramm</t>
  </si>
  <si>
    <t>Mariendistel  Bio  200 gramm</t>
  </si>
  <si>
    <t>Mungo grün  Bio  500 gramm</t>
  </si>
  <si>
    <t>Radisli  Bio  250 gramm</t>
  </si>
  <si>
    <t>Randen  Bio  100 gramm</t>
  </si>
  <si>
    <t>Raps  Bio  250 gramm</t>
  </si>
  <si>
    <t>Rettich grün  Bio  250 gramm</t>
  </si>
  <si>
    <t>Rettich violett  Bio  250 gramm</t>
  </si>
  <si>
    <t>Rotklee  Bio  250 gramm</t>
  </si>
  <si>
    <t>Rucola  Bio  250 gramm</t>
  </si>
  <si>
    <t>Senf weiss  Bio  250 gramm</t>
  </si>
  <si>
    <t>Sonnenblumen ganz  Bio  350 gramm</t>
  </si>
  <si>
    <t>Detox  Mix  Bio  250 gramm</t>
  </si>
  <si>
    <t>Fitness  Mix  Bio  250 gramm</t>
  </si>
  <si>
    <t>Power  Mix  Bio  250 gramm</t>
  </si>
  <si>
    <t>Protection  Mix  Bio  250 gramm</t>
  </si>
  <si>
    <t>Rettich  Mix  Bio  250 gramm</t>
  </si>
  <si>
    <t>Smoothie  Mix  Bio  250 gramm</t>
  </si>
  <si>
    <t>Würz  Mix  Bio  250 gramm</t>
  </si>
  <si>
    <t>MwSt Satz</t>
  </si>
  <si>
    <t>MwSt Betrag</t>
  </si>
  <si>
    <t>Zahlungen sind zu richten an sichfreuen Eugen Riedweg</t>
  </si>
  <si>
    <t xml:space="preserve">MwSt Satz 7.7%  </t>
  </si>
  <si>
    <t xml:space="preserve">MwSt Satz 2.5%  </t>
  </si>
  <si>
    <t>Total MwSt Betrag</t>
  </si>
  <si>
    <t xml:space="preserve"> </t>
  </si>
  <si>
    <t>ANEU / sichfreuen.ch - Sprossen Bestell-Schein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</si>
</sst>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CHF&quot;_-;\-* #,##0.00\ &quot;CHF&quot;_-;_-* &quot;-&quot;??\ &quot;CHF&quot;_-;_-@_-"/>
    <numFmt numFmtId="164" formatCode="_(* #,##0.00_);_(* \(#,##0.00\);_(* &quot;-&quot;??_);_(@_)"/>
    <numFmt numFmtId="165" formatCode="[$-409]mmmm\ d\,\ yyyy;@"/>
    <numFmt numFmtId="166" formatCode="General;;"/>
    <numFmt numFmtId="167" formatCode="@\ \ "/>
    <numFmt numFmtId="168" formatCode="_ [$CHF-100C]\ * #,##0.00_ ;_ [$CHF-100C]\ * \-#,##0.00_ ;_ [$CHF-100C]\ * &quot;-&quot;??_ ;_ @_ "/>
  </numFmts>
  <fonts count="10" x14ac:knownFonts="1">
    <font>
      <sz val="12"/>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Geneva"/>
    </font>
    <font>
      <sz val="8"/>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name val="Calibri"/>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right/>
      <top style="thick">
        <color theme="6"/>
      </top>
      <bottom/>
      <diagonal/>
    </border>
    <border>
      <left style="thick">
        <color theme="6"/>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tint="-0.249977111117893"/>
      </bottom>
      <diagonal/>
    </border>
    <border>
      <left style="thin">
        <color auto="1"/>
      </left>
      <right style="thin">
        <color auto="1"/>
      </right>
      <top style="thin">
        <color auto="1"/>
      </top>
      <bottom style="thin">
        <color auto="1"/>
      </bottom>
      <diagonal/>
    </border>
  </borders>
  <cellStyleXfs count="161">
    <xf numFmtId="0" fontId="0" fillId="0" borderId="0"/>
    <xf numFmtId="0" fontId="1" fillId="0" borderId="5"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1">
    <xf numFmtId="0" fontId="0" fillId="0" borderId="0" xfId="0"/>
    <xf numFmtId="0" fontId="2" fillId="2" borderId="1" xfId="0" applyFont="1" applyFill="1" applyBorder="1" applyProtection="1">
      <protection locked="0"/>
    </xf>
    <xf numFmtId="0" fontId="2" fillId="0" borderId="0" xfId="0" applyFont="1"/>
    <xf numFmtId="0" fontId="2" fillId="0" borderId="0" xfId="0" applyFont="1" applyFill="1" applyBorder="1" applyProtection="1">
      <protection locked="0"/>
    </xf>
    <xf numFmtId="0" fontId="2" fillId="2" borderId="0" xfId="0" applyFont="1" applyFill="1" applyBorder="1" applyProtection="1">
      <protection locked="0"/>
    </xf>
    <xf numFmtId="0" fontId="2" fillId="0" borderId="0" xfId="0" applyFont="1" applyFill="1" applyBorder="1" applyAlignment="1">
      <alignment horizontal="left" indent="1"/>
    </xf>
    <xf numFmtId="0" fontId="2" fillId="0" borderId="0" xfId="0" applyFont="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1" fontId="2" fillId="3"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3" fillId="2" borderId="1" xfId="0" applyFont="1" applyFill="1" applyBorder="1" applyAlignment="1">
      <alignment vertical="center"/>
    </xf>
    <xf numFmtId="167" fontId="3" fillId="2" borderId="1" xfId="0" applyNumberFormat="1" applyFont="1" applyFill="1" applyBorder="1" applyAlignment="1">
      <alignment horizontal="right" vertical="center"/>
    </xf>
    <xf numFmtId="0" fontId="2" fillId="0" borderId="0" xfId="0" applyFont="1" applyProtection="1">
      <protection locked="0"/>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0" fillId="0" borderId="1"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Alignment="1">
      <alignment horizontal="left" indent="1"/>
    </xf>
    <xf numFmtId="0" fontId="0" fillId="0" borderId="0" xfId="0" applyFont="1" applyFill="1" applyBorder="1" applyAlignment="1">
      <alignment horizontal="left" indent="1"/>
    </xf>
    <xf numFmtId="167" fontId="0" fillId="0" borderId="0" xfId="0" applyNumberFormat="1" applyFont="1" applyFill="1" applyBorder="1" applyAlignment="1">
      <alignment horizontal="right" vertical="center"/>
    </xf>
    <xf numFmtId="0" fontId="0" fillId="0" borderId="0" xfId="0" applyFont="1" applyProtection="1">
      <protection locked="0"/>
    </xf>
    <xf numFmtId="0" fontId="0" fillId="3" borderId="0" xfId="0" applyFont="1" applyFill="1" applyBorder="1" applyAlignment="1">
      <alignment horizontal="left" vertical="center"/>
    </xf>
    <xf numFmtId="168" fontId="2"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0" fontId="0" fillId="0" borderId="0" xfId="0" applyFont="1"/>
    <xf numFmtId="0" fontId="0" fillId="3" borderId="6" xfId="0" applyFont="1" applyFill="1" applyBorder="1" applyAlignment="1">
      <alignment horizontal="left" vertical="center"/>
    </xf>
    <xf numFmtId="168" fontId="2" fillId="3"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 fontId="0" fillId="3" borderId="6" xfId="0" applyNumberFormat="1" applyFont="1" applyFill="1" applyBorder="1" applyAlignment="1">
      <alignment horizontal="center" vertical="center"/>
    </xf>
    <xf numFmtId="168" fontId="2" fillId="3" borderId="0" xfId="76" applyNumberFormat="1" applyFont="1" applyFill="1" applyBorder="1" applyAlignment="1">
      <alignment horizontal="center" vertical="center"/>
    </xf>
    <xf numFmtId="168" fontId="2" fillId="3" borderId="6" xfId="76" applyNumberFormat="1" applyFont="1" applyFill="1" applyBorder="1" applyAlignment="1">
      <alignment horizontal="center" vertical="center"/>
    </xf>
    <xf numFmtId="167" fontId="9" fillId="2" borderId="1" xfId="0" applyNumberFormat="1" applyFont="1" applyFill="1" applyBorder="1" applyAlignment="1">
      <alignment horizontal="right" vertical="center"/>
    </xf>
    <xf numFmtId="0" fontId="0" fillId="0" borderId="0" xfId="0" applyFont="1" applyFill="1" applyBorder="1" applyAlignment="1">
      <alignment horizontal="left" vertical="center"/>
    </xf>
    <xf numFmtId="0" fontId="0" fillId="0" borderId="1" xfId="0" applyFont="1" applyFill="1" applyBorder="1" applyAlignment="1" applyProtection="1">
      <alignment horizontal="center" vertical="center"/>
      <protection locked="0"/>
    </xf>
    <xf numFmtId="165" fontId="0"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166" fontId="0" fillId="0" borderId="0" xfId="0" applyNumberFormat="1" applyFont="1" applyFill="1" applyBorder="1" applyAlignment="1">
      <alignment horizontal="center" vertical="center"/>
    </xf>
    <xf numFmtId="0" fontId="2" fillId="0" borderId="0" xfId="0" applyFont="1" applyAlignment="1">
      <alignment horizontal="center" vertical="center"/>
    </xf>
    <xf numFmtId="168" fontId="2" fillId="0" borderId="3" xfId="0" applyNumberFormat="1" applyFont="1" applyFill="1" applyBorder="1" applyAlignment="1">
      <alignment horizontal="center" vertical="center"/>
    </xf>
    <xf numFmtId="10" fontId="2" fillId="0" borderId="3"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168" fontId="3" fillId="0" borderId="0" xfId="0" applyNumberFormat="1" applyFont="1" applyAlignment="1">
      <alignment horizontal="center" vertical="center"/>
    </xf>
    <xf numFmtId="168" fontId="9" fillId="2" borderId="2" xfId="0" applyNumberFormat="1" applyFont="1" applyFill="1" applyBorder="1" applyAlignment="1">
      <alignment horizontal="center" vertical="center"/>
    </xf>
    <xf numFmtId="0" fontId="2" fillId="0" borderId="0" xfId="0" applyFont="1" applyAlignment="1" applyProtection="1">
      <alignment horizontal="center" vertical="center"/>
      <protection locked="0"/>
    </xf>
    <xf numFmtId="0" fontId="1" fillId="0" borderId="5" xfId="1" applyAlignment="1" applyProtection="1">
      <alignment horizontal="left" vertical="center"/>
      <protection locked="0"/>
    </xf>
    <xf numFmtId="0" fontId="3" fillId="0" borderId="0" xfId="0" applyFont="1" applyAlignment="1" applyProtection="1">
      <alignment horizontal="center"/>
      <protection locked="0"/>
    </xf>
    <xf numFmtId="0" fontId="0" fillId="0" borderId="0" xfId="0" applyFont="1" applyAlignment="1">
      <alignment horizontal="left" vertical="top" wrapText="1"/>
    </xf>
  </cellXfs>
  <cellStyles count="161">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8" builtinId="9" hidden="1"/>
    <cellStyle name="Besuchter Link" xfId="80" builtinId="9" hidden="1"/>
    <cellStyle name="Besuchter Link" xfId="82" builtinId="9" hidden="1"/>
    <cellStyle name="Besuchter Link" xfId="84" builtinId="9" hidden="1"/>
    <cellStyle name="Besuchter Link" xfId="86" builtinId="9" hidden="1"/>
    <cellStyle name="Besuchter Link" xfId="88" builtinId="9" hidden="1"/>
    <cellStyle name="Besuchter Link" xfId="90" builtinId="9" hidden="1"/>
    <cellStyle name="Besuchter Link" xfId="92" builtinId="9" hidden="1"/>
    <cellStyle name="Besuchter Link" xfId="94" builtinId="9" hidden="1"/>
    <cellStyle name="Besuchter Link" xfId="96" builtinId="9" hidden="1"/>
    <cellStyle name="Besuchter Link" xfId="98" builtinId="9" hidden="1"/>
    <cellStyle name="Besuchter Link" xfId="100" builtinId="9" hidden="1"/>
    <cellStyle name="Besuchter Link" xfId="102" builtinId="9" hidden="1"/>
    <cellStyle name="Besuchter Link" xfId="104" builtinId="9" hidden="1"/>
    <cellStyle name="Besuchter Link" xfId="106" builtinId="9" hidden="1"/>
    <cellStyle name="Besuchter Link" xfId="108" builtinId="9" hidden="1"/>
    <cellStyle name="Besuchter Link" xfId="110" builtinId="9" hidden="1"/>
    <cellStyle name="Besuchter Link" xfId="112" builtinId="9" hidden="1"/>
    <cellStyle name="Besuchter Link" xfId="114" builtinId="9" hidden="1"/>
    <cellStyle name="Besuchter Link" xfId="116" builtinId="9" hidden="1"/>
    <cellStyle name="Besuchter Link" xfId="118" builtinId="9" hidden="1"/>
    <cellStyle name="Besuchter Link" xfId="120" builtinId="9" hidden="1"/>
    <cellStyle name="Besuchter Link" xfId="122" builtinId="9" hidden="1"/>
    <cellStyle name="Besuchter Link" xfId="124" builtinId="9" hidden="1"/>
    <cellStyle name="Besuchter Link" xfId="126" builtinId="9" hidden="1"/>
    <cellStyle name="Besuchter Link" xfId="128" builtinId="9" hidden="1"/>
    <cellStyle name="Besuchter Link" xfId="130" builtinId="9" hidden="1"/>
    <cellStyle name="Besuchter Link" xfId="132" builtinId="9" hidden="1"/>
    <cellStyle name="Besuchter Link" xfId="134" builtinId="9" hidden="1"/>
    <cellStyle name="Besuchter Link" xfId="136" builtinId="9" hidden="1"/>
    <cellStyle name="Besuchter Link" xfId="138" builtinId="9" hidden="1"/>
    <cellStyle name="Besuchter Link" xfId="140" builtinId="9" hidden="1"/>
    <cellStyle name="Besuchter Link" xfId="142" builtinId="9" hidden="1"/>
    <cellStyle name="Besuchter Link" xfId="144" builtinId="9" hidden="1"/>
    <cellStyle name="Besuchter Link" xfId="146" builtinId="9" hidden="1"/>
    <cellStyle name="Besuchter Link" xfId="148" builtinId="9" hidden="1"/>
    <cellStyle name="Besuchter Link" xfId="150" builtinId="9" hidden="1"/>
    <cellStyle name="Besuchter Link" xfId="152" builtinId="9" hidden="1"/>
    <cellStyle name="Besuchter Link" xfId="154" builtinId="9" hidden="1"/>
    <cellStyle name="Besuchter Link" xfId="156" builtinId="9" hidden="1"/>
    <cellStyle name="Besuchter Link" xfId="158" builtinId="9" hidden="1"/>
    <cellStyle name="Besuchter Link" xfId="160"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Standard" xfId="0" builtinId="0" customBuiltin="1"/>
    <cellStyle name="Überschrift 1" xfId="1" builtinId="16" customBuiltin="1"/>
    <cellStyle name="Währung" xfId="76" builtinId="4"/>
  </cellStyles>
  <dxfs count="6">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bottom style="thick">
          <color theme="6"/>
        </bottom>
      </border>
    </dxf>
    <dxf>
      <font>
        <b/>
        <i val="0"/>
        <strike val="0"/>
        <condense val="0"/>
        <extend val="0"/>
        <outline val="0"/>
        <shadow val="0"/>
        <u val="none"/>
        <vertAlign val="baseline"/>
        <sz val="12"/>
        <color theme="1"/>
        <name val="Calibri"/>
        <scheme val="minor"/>
      </font>
      <fill>
        <patternFill patternType="solid">
          <fgColor indexed="64"/>
          <bgColor theme="6" tint="0.399975585192419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19049</xdr:colOff>
      <xdr:row>3</xdr:row>
      <xdr:rowOff>91396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925"/>
          <a:ext cx="4505324" cy="1386796"/>
        </a:xfrm>
        <a:prstGeom prst="rect">
          <a:avLst/>
        </a:prstGeom>
      </xdr:spPr>
    </xdr:pic>
    <xdr:clientData/>
  </xdr:twoCellAnchor>
</xdr:wsDr>
</file>

<file path=xl/tables/table1.xml><?xml version="1.0" encoding="utf-8"?>
<table xmlns="http://schemas.openxmlformats.org/spreadsheetml/2006/main" id="1" name="Table1" displayName="Table1" ref="A14:D23" totalsRowShown="0" headerRowDxfId="5" tableBorderDxfId="4">
  <autoFilter ref="A14:D23"/>
  <tableColumns count="4">
    <tableColumn id="1" name="Beschreibung" dataDxfId="3"/>
    <tableColumn id="2" name="Einheiten" dataDxfId="2"/>
    <tableColumn id="3" name="Stückkosten" dataDxfId="1"/>
    <tableColumn id="4" name="Betrag" dataDxfId="0"/>
  </tableColumns>
  <tableStyleInfo name="TableStyleMedium4"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theme/theme1.xml><?xml version="1.0" encoding="utf-8"?>
<a:theme xmlns:a="http://schemas.openxmlformats.org/drawingml/2006/main" name="Sadd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Invoice">
      <a:majorFont>
        <a:latin typeface="Calibri"/>
        <a:ea typeface=""/>
        <a:cs typeface=""/>
      </a:majorFont>
      <a:minorFont>
        <a:latin typeface="Calibri"/>
        <a:ea typeface=""/>
        <a:cs typeface=""/>
      </a:minorFont>
    </a:fontScheme>
    <a:fmtScheme name="Saddle">
      <a:fillStyleLst>
        <a:solidFill>
          <a:schemeClr val="phClr"/>
        </a:solidFill>
        <a:gradFill rotWithShape="1">
          <a:gsLst>
            <a:gs pos="0">
              <a:schemeClr val="phClr"/>
            </a:gs>
            <a:gs pos="30000">
              <a:schemeClr val="phClr">
                <a:tint val="80000"/>
              </a:schemeClr>
            </a:gs>
            <a:gs pos="100000">
              <a:schemeClr val="phClr">
                <a:tint val="100000"/>
              </a:schemeClr>
            </a:gs>
          </a:gsLst>
          <a:path path="rect">
            <a:fillToRect l="50000" r="100000"/>
          </a:path>
        </a:gradFill>
        <a:blipFill rotWithShape="1">
          <a:blip xmlns:r="http://schemas.openxmlformats.org/officeDocument/2006/relationships" r:embed="rId1">
            <a:duotone>
              <a:schemeClr val="phClr">
                <a:shade val="70000"/>
                <a:satMod val="120000"/>
              </a:schemeClr>
              <a:schemeClr val="phClr">
                <a:tint val="30000"/>
                <a:satMod val="120000"/>
              </a:schemeClr>
            </a:duotone>
          </a:blip>
          <a:stretch/>
        </a:blipFill>
      </a:fillStyleLst>
      <a:lnStyleLst>
        <a:ln w="25400" cap="flat" cmpd="sng" algn="ctr">
          <a:solidFill>
            <a:schemeClr val="phClr">
              <a:shade val="95000"/>
              <a:satMod val="105000"/>
            </a:schemeClr>
          </a:solidFill>
          <a:prstDash val="solid"/>
        </a:ln>
        <a:ln w="50800" cap="flat" cmpd="dbl" algn="ctr">
          <a:solidFill>
            <a:schemeClr val="phClr"/>
          </a:solidFill>
          <a:prstDash val="solid"/>
        </a:ln>
        <a:ln w="76200" cap="flat" cmpd="dbl" algn="ctr">
          <a:solidFill>
            <a:schemeClr val="phClr"/>
          </a:solidFill>
          <a:prstDash val="solid"/>
        </a:ln>
      </a:lnStyleLst>
      <a:effectStyleLst>
        <a:effectStyle>
          <a:effectLst/>
        </a:effectStyle>
        <a:effectStyle>
          <a:effectLst>
            <a:outerShdw blurRad="38100" dist="25400" dir="5400000" rotWithShape="0">
              <a:srgbClr val="FFFFFF">
                <a:alpha val="75000"/>
              </a:srgbClr>
            </a:outerShdw>
          </a:effectLst>
          <a:scene3d>
            <a:camera prst="orthographicFront">
              <a:rot lat="0" lon="0" rev="0"/>
            </a:camera>
            <a:lightRig rig="sunrise" dir="tl">
              <a:rot lat="0" lon="0" rev="1200000"/>
            </a:lightRig>
          </a:scene3d>
          <a:sp3d prstMaterial="softEdge">
            <a:bevelT w="0" h="0"/>
          </a:sp3d>
        </a:effectStyle>
        <a:effectStyle>
          <a:effectLst>
            <a:innerShdw blurRad="76200" dist="38100" dir="13500000">
              <a:srgbClr val="FFFFFF">
                <a:alpha val="75000"/>
              </a:srgbClr>
            </a:innerShdw>
          </a:effectLst>
          <a:scene3d>
            <a:camera prst="perspectiveFront" fov="2400000"/>
            <a:lightRig rig="twoPt" dir="tl"/>
          </a:scene3d>
          <a:sp3d>
            <a:bevelT w="25400" h="12700" prst="angle"/>
          </a:sp3d>
        </a:effectStyle>
      </a:effectStyleLst>
      <a:bgFillStyleLst>
        <a:solidFill>
          <a:schemeClr val="phClr"/>
        </a:solidFill>
        <a:blipFill rotWithShape="1">
          <a:blip xmlns:r="http://schemas.openxmlformats.org/officeDocument/2006/relationships" r:embed="rId2">
            <a:duotone>
              <a:schemeClr val="phClr">
                <a:shade val="30000"/>
                <a:satMod val="250000"/>
              </a:schemeClr>
              <a:schemeClr val="phClr">
                <a:tint val="50000"/>
                <a:satMod val="200000"/>
              </a:schemeClr>
            </a:duotone>
          </a:blip>
          <a:stretch/>
        </a:blipFill>
        <a:blipFill rotWithShape="1">
          <a:blip xmlns:r="http://schemas.openxmlformats.org/officeDocument/2006/relationships" r:embed="rId3">
            <a:duotone>
              <a:schemeClr val="phClr">
                <a:shade val="90000"/>
                <a:hueMod val="90000"/>
                <a:satMod val="150000"/>
                <a:lumMod val="90000"/>
              </a:schemeClr>
              <a:schemeClr val="phClr">
                <a:tint val="70000"/>
                <a:shade val="80000"/>
                <a:satMod val="300000"/>
                <a:lumMod val="11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1"/>
  <sheetViews>
    <sheetView showGridLines="0" tabSelected="1" showRuler="0" workbookViewId="0">
      <selection sqref="A1:D1"/>
    </sheetView>
  </sheetViews>
  <sheetFormatPr baseColWidth="10" defaultColWidth="8.83203125" defaultRowHeight="15" x14ac:dyDescent="0"/>
  <cols>
    <col min="1" max="1" width="45.5" style="2" customWidth="1"/>
    <col min="2" max="2" width="13.33203125" style="2" customWidth="1"/>
    <col min="3" max="3" width="19.6640625" style="2" customWidth="1"/>
    <col min="4" max="4" width="25.6640625" style="39" customWidth="1"/>
    <col min="5" max="16384" width="8.83203125" style="2"/>
  </cols>
  <sheetData>
    <row r="1" spans="1:7" ht="42.75" customHeight="1" thickBot="1">
      <c r="A1" s="48" t="s">
        <v>73</v>
      </c>
      <c r="B1" s="48"/>
      <c r="C1" s="48"/>
      <c r="D1" s="48"/>
    </row>
    <row r="2" spans="1:7" ht="86.25" customHeight="1" thickTop="1">
      <c r="A2" s="17" t="s">
        <v>0</v>
      </c>
      <c r="B2" s="1"/>
      <c r="C2" s="19"/>
      <c r="D2" s="35"/>
    </row>
    <row r="3" spans="1:7">
      <c r="A3" s="3"/>
      <c r="B3" s="4"/>
      <c r="C3" s="20" t="s">
        <v>5</v>
      </c>
      <c r="D3" s="36" t="s">
        <v>8</v>
      </c>
    </row>
    <row r="4" spans="1:7">
      <c r="A4" s="3"/>
      <c r="B4" s="3"/>
      <c r="C4" s="3"/>
      <c r="D4" s="37"/>
    </row>
    <row r="5" spans="1:7">
      <c r="A5" s="18" t="s">
        <v>31</v>
      </c>
      <c r="B5" s="3"/>
      <c r="C5" s="20" t="s">
        <v>6</v>
      </c>
      <c r="D5" s="38" t="s">
        <v>9</v>
      </c>
    </row>
    <row r="6" spans="1:7">
      <c r="A6" s="18" t="s">
        <v>30</v>
      </c>
      <c r="B6" s="3"/>
      <c r="C6" s="5"/>
      <c r="D6" s="38"/>
    </row>
    <row r="7" spans="1:7">
      <c r="A7" s="18" t="s">
        <v>29</v>
      </c>
      <c r="B7" s="3"/>
      <c r="C7" s="20" t="s">
        <v>7</v>
      </c>
      <c r="D7" s="38" t="s">
        <v>10</v>
      </c>
    </row>
    <row r="8" spans="1:7">
      <c r="A8" s="18" t="s">
        <v>28</v>
      </c>
      <c r="B8" s="3"/>
      <c r="C8" s="5"/>
      <c r="D8" s="38"/>
    </row>
    <row r="9" spans="1:7">
      <c r="A9" s="18" t="s">
        <v>27</v>
      </c>
      <c r="B9" s="3"/>
      <c r="C9" s="20"/>
      <c r="D9" s="38"/>
    </row>
    <row r="10" spans="1:7">
      <c r="A10" s="18" t="s">
        <v>26</v>
      </c>
      <c r="B10" s="3"/>
      <c r="C10" s="20"/>
      <c r="D10" s="38"/>
    </row>
    <row r="11" spans="1:7">
      <c r="A11" s="26"/>
    </row>
    <row r="12" spans="1:7" ht="30" customHeight="1">
      <c r="A12" s="50"/>
      <c r="B12" s="50"/>
    </row>
    <row r="13" spans="1:7" ht="17.25" customHeight="1"/>
    <row r="14" spans="1:7" s="6" customFormat="1" ht="20" customHeight="1">
      <c r="A14" s="15" t="s">
        <v>1</v>
      </c>
      <c r="B14" s="16" t="s">
        <v>2</v>
      </c>
      <c r="C14" s="16" t="s">
        <v>3</v>
      </c>
      <c r="D14" s="16" t="s">
        <v>4</v>
      </c>
    </row>
    <row r="15" spans="1:7">
      <c r="A15" s="7"/>
      <c r="B15" s="9"/>
      <c r="C15" s="24"/>
      <c r="D15" s="24"/>
    </row>
    <row r="16" spans="1:7">
      <c r="A16" s="23" t="s">
        <v>19</v>
      </c>
      <c r="B16" s="8"/>
      <c r="C16" s="24"/>
      <c r="D16" s="24"/>
    </row>
    <row r="17" spans="1:4">
      <c r="A17" s="27" t="s">
        <v>22</v>
      </c>
      <c r="B17" s="30"/>
      <c r="C17" s="28">
        <v>79</v>
      </c>
      <c r="D17" s="28">
        <f t="shared" ref="D17:D22" si="0">C17*B17</f>
        <v>0</v>
      </c>
    </row>
    <row r="18" spans="1:4">
      <c r="A18" s="27" t="s">
        <v>23</v>
      </c>
      <c r="B18" s="30"/>
      <c r="C18" s="28">
        <v>69</v>
      </c>
      <c r="D18" s="28">
        <f t="shared" si="0"/>
        <v>0</v>
      </c>
    </row>
    <row r="19" spans="1:4">
      <c r="A19" s="27" t="s">
        <v>20</v>
      </c>
      <c r="B19" s="30"/>
      <c r="C19" s="28">
        <v>14</v>
      </c>
      <c r="D19" s="28">
        <f t="shared" si="0"/>
        <v>0</v>
      </c>
    </row>
    <row r="20" spans="1:4">
      <c r="A20" s="27" t="s">
        <v>21</v>
      </c>
      <c r="B20" s="30"/>
      <c r="C20" s="28">
        <v>19</v>
      </c>
      <c r="D20" s="28">
        <f t="shared" si="0"/>
        <v>0</v>
      </c>
    </row>
    <row r="21" spans="1:4">
      <c r="A21" s="27" t="s">
        <v>24</v>
      </c>
      <c r="B21" s="30"/>
      <c r="C21" s="28">
        <v>5</v>
      </c>
      <c r="D21" s="28">
        <f t="shared" si="0"/>
        <v>0</v>
      </c>
    </row>
    <row r="22" spans="1:4">
      <c r="A22" s="27" t="s">
        <v>25</v>
      </c>
      <c r="B22" s="30"/>
      <c r="C22" s="28">
        <v>22</v>
      </c>
      <c r="D22" s="28">
        <f t="shared" si="0"/>
        <v>0</v>
      </c>
    </row>
    <row r="23" spans="1:4">
      <c r="A23" s="23"/>
      <c r="B23" s="25"/>
      <c r="C23" s="24"/>
      <c r="D23" s="24"/>
    </row>
    <row r="24" spans="1:4">
      <c r="A24" s="34" t="s">
        <v>72</v>
      </c>
      <c r="B24" s="11"/>
      <c r="C24" s="21" t="s">
        <v>11</v>
      </c>
      <c r="D24" s="40">
        <f>SUM(D15:D23)</f>
        <v>0</v>
      </c>
    </row>
    <row r="25" spans="1:4">
      <c r="A25" s="10"/>
      <c r="B25" s="11"/>
      <c r="C25" s="21" t="s">
        <v>12</v>
      </c>
      <c r="D25" s="41">
        <v>7.6999999999999999E-2</v>
      </c>
    </row>
    <row r="26" spans="1:4">
      <c r="A26" s="10"/>
      <c r="B26" s="11"/>
      <c r="C26" s="21" t="s">
        <v>13</v>
      </c>
      <c r="D26" s="42">
        <f>D24*0.071495</f>
        <v>0</v>
      </c>
    </row>
    <row r="27" spans="1:4">
      <c r="A27" s="10"/>
      <c r="B27" s="11"/>
      <c r="C27" s="21" t="s">
        <v>14</v>
      </c>
      <c r="D27" s="42"/>
    </row>
    <row r="28" spans="1:4" ht="16" thickBot="1">
      <c r="A28" s="10"/>
      <c r="B28" s="11"/>
      <c r="C28" s="21" t="s">
        <v>15</v>
      </c>
      <c r="D28" s="43"/>
    </row>
    <row r="29" spans="1:4" ht="16" thickTop="1">
      <c r="A29" s="12"/>
      <c r="B29" s="12"/>
      <c r="C29" s="13" t="s">
        <v>16</v>
      </c>
      <c r="D29" s="44">
        <f>(SUM(D24,D27))-D28</f>
        <v>0</v>
      </c>
    </row>
    <row r="31" spans="1:4">
      <c r="A31" s="7"/>
      <c r="B31" s="9"/>
      <c r="C31" s="24"/>
      <c r="D31" s="31"/>
    </row>
    <row r="32" spans="1:4">
      <c r="A32" s="23" t="s">
        <v>32</v>
      </c>
      <c r="B32" s="9"/>
      <c r="C32" s="24"/>
      <c r="D32" s="31"/>
    </row>
    <row r="33" spans="1:4">
      <c r="A33" s="27" t="s">
        <v>33</v>
      </c>
      <c r="B33" s="29"/>
      <c r="C33" s="28">
        <v>9.5</v>
      </c>
      <c r="D33" s="32">
        <f t="shared" ref="D33" si="1">C33*B33</f>
        <v>0</v>
      </c>
    </row>
    <row r="34" spans="1:4">
      <c r="A34" s="27" t="s">
        <v>34</v>
      </c>
      <c r="B34" s="29"/>
      <c r="C34" s="28">
        <v>10.5</v>
      </c>
      <c r="D34" s="32">
        <f>C34*B34</f>
        <v>0</v>
      </c>
    </row>
    <row r="35" spans="1:4">
      <c r="A35" s="27" t="s">
        <v>35</v>
      </c>
      <c r="B35" s="29"/>
      <c r="C35" s="28">
        <v>18</v>
      </c>
      <c r="D35" s="32">
        <f t="shared" ref="D35:D36" si="2">C35*B35</f>
        <v>0</v>
      </c>
    </row>
    <row r="36" spans="1:4">
      <c r="A36" s="27" t="s">
        <v>36</v>
      </c>
      <c r="B36" s="29"/>
      <c r="C36" s="28">
        <v>9.5</v>
      </c>
      <c r="D36" s="32">
        <f t="shared" si="2"/>
        <v>0</v>
      </c>
    </row>
    <row r="37" spans="1:4">
      <c r="A37" s="27" t="s">
        <v>37</v>
      </c>
      <c r="B37" s="29"/>
      <c r="C37" s="28">
        <v>15.5</v>
      </c>
      <c r="D37" s="32">
        <f>C37*B37</f>
        <v>0</v>
      </c>
    </row>
    <row r="38" spans="1:4">
      <c r="A38" s="27" t="s">
        <v>38</v>
      </c>
      <c r="B38" s="29"/>
      <c r="C38" s="28">
        <v>5.5</v>
      </c>
      <c r="D38" s="32">
        <f t="shared" ref="D38:D47" si="3">C38*B38</f>
        <v>0</v>
      </c>
    </row>
    <row r="39" spans="1:4">
      <c r="A39" s="27" t="s">
        <v>39</v>
      </c>
      <c r="B39" s="29"/>
      <c r="C39" s="28">
        <v>6.5</v>
      </c>
      <c r="D39" s="32">
        <f t="shared" si="3"/>
        <v>0</v>
      </c>
    </row>
    <row r="40" spans="1:4">
      <c r="A40" s="27" t="s">
        <v>40</v>
      </c>
      <c r="B40" s="29"/>
      <c r="C40" s="28">
        <v>10.5</v>
      </c>
      <c r="D40" s="32">
        <f t="shared" si="3"/>
        <v>0</v>
      </c>
    </row>
    <row r="41" spans="1:4">
      <c r="A41" s="27" t="s">
        <v>41</v>
      </c>
      <c r="B41" s="29"/>
      <c r="C41" s="28">
        <v>9.5</v>
      </c>
      <c r="D41" s="32">
        <f t="shared" si="3"/>
        <v>0</v>
      </c>
    </row>
    <row r="42" spans="1:4">
      <c r="A42" s="27" t="s">
        <v>42</v>
      </c>
      <c r="B42" s="29"/>
      <c r="C42" s="28">
        <v>7.5</v>
      </c>
      <c r="D42" s="32">
        <f t="shared" si="3"/>
        <v>0</v>
      </c>
    </row>
    <row r="43" spans="1:4">
      <c r="A43" s="27" t="s">
        <v>43</v>
      </c>
      <c r="B43" s="29"/>
      <c r="C43" s="28">
        <v>19.5</v>
      </c>
      <c r="D43" s="32">
        <f t="shared" si="3"/>
        <v>0</v>
      </c>
    </row>
    <row r="44" spans="1:4">
      <c r="A44" s="27" t="s">
        <v>44</v>
      </c>
      <c r="B44" s="29"/>
      <c r="C44" s="28">
        <v>5.5</v>
      </c>
      <c r="D44" s="32">
        <f t="shared" si="3"/>
        <v>0</v>
      </c>
    </row>
    <row r="45" spans="1:4">
      <c r="A45" s="27" t="s">
        <v>45</v>
      </c>
      <c r="B45" s="29"/>
      <c r="C45" s="28">
        <v>11</v>
      </c>
      <c r="D45" s="32">
        <f t="shared" si="3"/>
        <v>0</v>
      </c>
    </row>
    <row r="46" spans="1:4">
      <c r="A46" s="27" t="s">
        <v>46</v>
      </c>
      <c r="B46" s="29"/>
      <c r="C46" s="28">
        <v>12.5</v>
      </c>
      <c r="D46" s="32">
        <f t="shared" si="3"/>
        <v>0</v>
      </c>
    </row>
    <row r="47" spans="1:4">
      <c r="A47" s="27" t="s">
        <v>47</v>
      </c>
      <c r="B47" s="29"/>
      <c r="C47" s="28">
        <v>22.5</v>
      </c>
      <c r="D47" s="32">
        <f t="shared" si="3"/>
        <v>0</v>
      </c>
    </row>
    <row r="48" spans="1:4">
      <c r="A48" s="27" t="s">
        <v>48</v>
      </c>
      <c r="B48" s="29"/>
      <c r="C48" s="28">
        <v>9.5</v>
      </c>
      <c r="D48" s="32">
        <f>C48*B48</f>
        <v>0</v>
      </c>
    </row>
    <row r="49" spans="1:4">
      <c r="A49" s="27" t="s">
        <v>49</v>
      </c>
      <c r="B49" s="29"/>
      <c r="C49" s="28">
        <v>6.5</v>
      </c>
      <c r="D49" s="32">
        <f t="shared" ref="D49:D61" si="4">C49*B49</f>
        <v>0</v>
      </c>
    </row>
    <row r="50" spans="1:4">
      <c r="A50" s="27" t="s">
        <v>50</v>
      </c>
      <c r="B50" s="29"/>
      <c r="C50" s="28">
        <v>11</v>
      </c>
      <c r="D50" s="32">
        <f t="shared" si="4"/>
        <v>0</v>
      </c>
    </row>
    <row r="51" spans="1:4">
      <c r="A51" s="27" t="s">
        <v>51</v>
      </c>
      <c r="B51" s="29"/>
      <c r="C51" s="28">
        <v>8.5</v>
      </c>
      <c r="D51" s="32">
        <f t="shared" si="4"/>
        <v>0</v>
      </c>
    </row>
    <row r="52" spans="1:4">
      <c r="A52" s="27" t="s">
        <v>52</v>
      </c>
      <c r="B52" s="29"/>
      <c r="C52" s="28">
        <v>9.5</v>
      </c>
      <c r="D52" s="32">
        <f t="shared" si="4"/>
        <v>0</v>
      </c>
    </row>
    <row r="53" spans="1:4">
      <c r="A53" s="27" t="s">
        <v>53</v>
      </c>
      <c r="B53" s="29"/>
      <c r="C53" s="28">
        <v>11</v>
      </c>
      <c r="D53" s="32">
        <f t="shared" si="4"/>
        <v>0</v>
      </c>
    </row>
    <row r="54" spans="1:4">
      <c r="A54" s="27" t="s">
        <v>54</v>
      </c>
      <c r="B54" s="29"/>
      <c r="C54" s="28">
        <v>11</v>
      </c>
      <c r="D54" s="32">
        <f t="shared" si="4"/>
        <v>0</v>
      </c>
    </row>
    <row r="55" spans="1:4">
      <c r="A55" s="27" t="s">
        <v>55</v>
      </c>
      <c r="B55" s="29"/>
      <c r="C55" s="28">
        <v>9.5</v>
      </c>
      <c r="D55" s="32">
        <f t="shared" si="4"/>
        <v>0</v>
      </c>
    </row>
    <row r="56" spans="1:4">
      <c r="A56" s="27" t="s">
        <v>56</v>
      </c>
      <c r="B56" s="29"/>
      <c r="C56" s="28">
        <v>11</v>
      </c>
      <c r="D56" s="32">
        <f t="shared" si="4"/>
        <v>0</v>
      </c>
    </row>
    <row r="57" spans="1:4">
      <c r="A57" s="27" t="s">
        <v>57</v>
      </c>
      <c r="B57" s="29"/>
      <c r="C57" s="28">
        <v>9.5</v>
      </c>
      <c r="D57" s="32">
        <f t="shared" si="4"/>
        <v>0</v>
      </c>
    </row>
    <row r="58" spans="1:4">
      <c r="A58" s="27" t="s">
        <v>58</v>
      </c>
      <c r="B58" s="29"/>
      <c r="C58" s="28">
        <v>8.5</v>
      </c>
      <c r="D58" s="32">
        <f t="shared" si="4"/>
        <v>0</v>
      </c>
    </row>
    <row r="59" spans="1:4">
      <c r="A59" s="27" t="s">
        <v>59</v>
      </c>
      <c r="B59" s="29"/>
      <c r="C59" s="28">
        <v>11.5</v>
      </c>
      <c r="D59" s="32">
        <f t="shared" si="4"/>
        <v>0</v>
      </c>
    </row>
    <row r="60" spans="1:4">
      <c r="A60" s="27" t="s">
        <v>60</v>
      </c>
      <c r="B60" s="29"/>
      <c r="C60" s="28">
        <v>11.5</v>
      </c>
      <c r="D60" s="32">
        <f t="shared" si="4"/>
        <v>0</v>
      </c>
    </row>
    <row r="61" spans="1:4">
      <c r="A61" s="27" t="s">
        <v>61</v>
      </c>
      <c r="B61" s="29"/>
      <c r="C61" s="28">
        <v>11.5</v>
      </c>
      <c r="D61" s="32">
        <f t="shared" si="4"/>
        <v>0</v>
      </c>
    </row>
    <row r="62" spans="1:4">
      <c r="A62" s="27" t="s">
        <v>62</v>
      </c>
      <c r="B62" s="29"/>
      <c r="C62" s="28">
        <v>11.5</v>
      </c>
      <c r="D62" s="32">
        <f>C62*B62</f>
        <v>0</v>
      </c>
    </row>
    <row r="63" spans="1:4">
      <c r="A63" s="27" t="s">
        <v>63</v>
      </c>
      <c r="B63" s="29"/>
      <c r="C63" s="28">
        <v>11.5</v>
      </c>
      <c r="D63" s="32">
        <f t="shared" ref="D63:D65" si="5">C63*B63</f>
        <v>0</v>
      </c>
    </row>
    <row r="64" spans="1:4">
      <c r="A64" s="27" t="s">
        <v>64</v>
      </c>
      <c r="B64" s="29"/>
      <c r="C64" s="28">
        <v>11.5</v>
      </c>
      <c r="D64" s="32">
        <f t="shared" si="5"/>
        <v>0</v>
      </c>
    </row>
    <row r="65" spans="1:4">
      <c r="A65" s="27" t="s">
        <v>65</v>
      </c>
      <c r="B65" s="29"/>
      <c r="C65" s="28">
        <v>11.5</v>
      </c>
      <c r="D65" s="32">
        <f t="shared" si="5"/>
        <v>0</v>
      </c>
    </row>
    <row r="66" spans="1:4">
      <c r="A66" s="10"/>
      <c r="B66" s="11"/>
      <c r="C66" s="21" t="s">
        <v>11</v>
      </c>
      <c r="D66" s="40">
        <f>SUM(D31:D65)</f>
        <v>0</v>
      </c>
    </row>
    <row r="67" spans="1:4">
      <c r="A67" s="10"/>
      <c r="B67" s="11"/>
      <c r="C67" s="21" t="s">
        <v>66</v>
      </c>
      <c r="D67" s="41">
        <v>2.5000000000000001E-2</v>
      </c>
    </row>
    <row r="68" spans="1:4">
      <c r="A68" s="10"/>
      <c r="B68" s="11"/>
      <c r="C68" s="21" t="s">
        <v>67</v>
      </c>
      <c r="D68" s="42">
        <f>D66*0.02439</f>
        <v>0</v>
      </c>
    </row>
    <row r="69" spans="1:4">
      <c r="A69" s="10"/>
      <c r="B69" s="11"/>
      <c r="C69" s="21" t="s">
        <v>14</v>
      </c>
      <c r="D69" s="42"/>
    </row>
    <row r="70" spans="1:4" ht="16" thickBot="1">
      <c r="A70" s="10"/>
      <c r="B70" s="11"/>
      <c r="C70" s="21" t="s">
        <v>15</v>
      </c>
      <c r="D70" s="43"/>
    </row>
    <row r="71" spans="1:4" ht="16" thickTop="1">
      <c r="A71" s="12"/>
      <c r="B71" s="12"/>
      <c r="C71" s="13" t="s">
        <v>16</v>
      </c>
      <c r="D71" s="44">
        <f>(SUM(D66,D69))-D70</f>
        <v>0</v>
      </c>
    </row>
    <row r="73" spans="1:4">
      <c r="A73" s="10"/>
      <c r="B73" s="11"/>
      <c r="C73" s="21" t="s">
        <v>69</v>
      </c>
      <c r="D73" s="40">
        <f>D26</f>
        <v>0</v>
      </c>
    </row>
    <row r="74" spans="1:4">
      <c r="A74" s="10"/>
      <c r="B74" s="11"/>
      <c r="C74" s="21" t="s">
        <v>70</v>
      </c>
      <c r="D74" s="40">
        <f>D68</f>
        <v>0</v>
      </c>
    </row>
    <row r="75" spans="1:4" ht="16" thickBot="1">
      <c r="A75" s="10"/>
      <c r="B75" s="11"/>
      <c r="C75" s="21" t="s">
        <v>71</v>
      </c>
      <c r="D75" s="45">
        <f>D73+D74</f>
        <v>0</v>
      </c>
    </row>
    <row r="76" spans="1:4" ht="19" thickTop="1">
      <c r="A76" s="12"/>
      <c r="B76" s="12"/>
      <c r="C76" s="33" t="s">
        <v>16</v>
      </c>
      <c r="D76" s="46">
        <f>D29+D71</f>
        <v>0</v>
      </c>
    </row>
    <row r="78" spans="1:4">
      <c r="A78" s="22" t="s">
        <v>68</v>
      </c>
      <c r="B78" s="14"/>
      <c r="C78" s="14"/>
      <c r="D78" s="47"/>
    </row>
    <row r="79" spans="1:4">
      <c r="A79" s="22" t="s">
        <v>18</v>
      </c>
      <c r="B79" s="14"/>
      <c r="C79" s="14"/>
      <c r="D79" s="47"/>
    </row>
    <row r="80" spans="1:4">
      <c r="A80" s="14"/>
      <c r="B80" s="14"/>
      <c r="C80" s="14"/>
      <c r="D80" s="47"/>
    </row>
    <row r="81" spans="1:4">
      <c r="A81" s="49" t="s">
        <v>17</v>
      </c>
      <c r="B81" s="49"/>
      <c r="C81" s="49"/>
      <c r="D81" s="49"/>
    </row>
  </sheetData>
  <sheetProtection formatCells="0" formatColumns="0" formatRows="0" insertHyperlinks="0" selectLockedCells="1" sort="0" autoFilter="0"/>
  <sortState ref="A115:G156">
    <sortCondition ref="A115:A156"/>
  </sortState>
  <mergeCells count="3">
    <mergeCell ref="A1:D1"/>
    <mergeCell ref="A81:D81"/>
    <mergeCell ref="A12:B12"/>
  </mergeCells>
  <phoneticPr fontId="5" type="noConversion"/>
  <printOptions horizontalCentered="1"/>
  <pageMargins left="0.5" right="0.5" top="0.5" bottom="0.5" header="0.5" footer="0.5"/>
  <pageSetup paperSize="9" scale="83" orientation="portrait"/>
  <headerFooter alignWithMargins="0">
    <oddFooter>&amp;L&amp;"Tahoma,Fett"&amp;K000000ANEU Eugen Riedweg_x000D_über 25 Jahre Erfahrung&amp;R&amp;"Tahoma,Fett"&amp;K000000MwSt. CHE-108.294.308</oddFooter>
  </headerFooter>
  <drawing r:id="rId1"/>
  <legacyDrawing r:id="rId2"/>
  <tableParts count="1">
    <tablePart r:id="rId3"/>
  </tableParts>
  <extLst>
    <ext xmlns:mx="http://schemas.microsoft.com/office/mac/excel/2008/main" uri="{64002731-A6B0-56B0-2670-7721B7C09600}">
      <mx:PLV Mode="0" OnePage="0" WScale="86"/>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Rechnung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SIGINATOR</dc:creator>
  <cp:lastModifiedBy>Eugen Riedweg</cp:lastModifiedBy>
  <cp:lastPrinted>2020-07-31T09:24:18Z</cp:lastPrinted>
  <dcterms:created xsi:type="dcterms:W3CDTF">2010-04-08T23:43:53Z</dcterms:created>
  <dcterms:modified xsi:type="dcterms:W3CDTF">2020-07-31T13:56:03Z</dcterms:modified>
</cp:coreProperties>
</file>